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<sst xmlns="http://schemas.openxmlformats.org/spreadsheetml/2006/main" count="62" uniqueCount="61">
  <si>
    <t>Lesson</t>
  </si>
  <si>
    <t>Attendance
Date</t>
  </si>
  <si>
    <t>Attendance Points Possible</t>
  </si>
  <si>
    <t>Attendance Points Earned</t>
  </si>
  <si>
    <t>Screening Quiz Points possible</t>
  </si>
  <si>
    <t>Screening Quiz Points Earned</t>
  </si>
  <si>
    <t>Reading Notes</t>
  </si>
  <si>
    <t>Reading Notes Points possible</t>
  </si>
  <si>
    <t>Reading Notes Points Earned</t>
  </si>
  <si>
    <t>Final Project
Due 4/28</t>
  </si>
  <si>
    <t>Written points possible</t>
  </si>
  <si>
    <t>Written points earned</t>
  </si>
  <si>
    <t>Video points possible</t>
  </si>
  <si>
    <t>Video Points earned</t>
  </si>
  <si>
    <t>Total points earned</t>
  </si>
  <si>
    <t>Lesson 1 - Course Intro</t>
  </si>
  <si>
    <t xml:space="preserve">Lesson 2 - Good TV &amp; Reading Notes </t>
  </si>
  <si>
    <t>Lesson 3 - Media Analysis Basics</t>
  </si>
  <si>
    <t>Lesson 4 - Media Analysis Color &amp; Symbol</t>
  </si>
  <si>
    <t>Lesson 5 - Media Analysis Light/Dark, Camera</t>
  </si>
  <si>
    <t>Lesson 6 - Media Analysis Face/Body, Power</t>
  </si>
  <si>
    <t>Lesson 7 - The History of TV</t>
  </si>
  <si>
    <t>RN1 - Lotz</t>
  </si>
  <si>
    <t>Lesson 8 - 50s - I Love Lucy</t>
  </si>
  <si>
    <t>Lesson 9 - 60s - Dick Van Dyke</t>
  </si>
  <si>
    <t>Lesson 10 - 70s - Good Times</t>
  </si>
  <si>
    <t>Lesson 11 - 70s - Mary Tyler Moore</t>
  </si>
  <si>
    <t>Lesson 12 - 80s - Golden Girls</t>
  </si>
  <si>
    <t>Lesson 13 - 80s - Full House &amp; Fuller House</t>
  </si>
  <si>
    <t>RN2 - Loock</t>
  </si>
  <si>
    <t>Lesson 14 - 90s - Nickelodeon &amp; Spongebob</t>
  </si>
  <si>
    <t>RN3 - Banet-Wiser</t>
  </si>
  <si>
    <t xml:space="preserve">Lesson 15 - 90s - Will and Grace </t>
  </si>
  <si>
    <t>Lesson 16 - 2000s - Girlfriends</t>
  </si>
  <si>
    <t>Lesson 17 - 2000s - Always Sunny</t>
  </si>
  <si>
    <t>Lesson 18 - 2000s - Mad Men</t>
  </si>
  <si>
    <t>RN4 - Butler</t>
  </si>
  <si>
    <t>Lesson 19 - 2000s - OITNB</t>
  </si>
  <si>
    <t>RN5 - Caputi</t>
  </si>
  <si>
    <t>Lesson 20 - Race &amp; Final Project Intro</t>
  </si>
  <si>
    <t>Lesson 21 - Blackish</t>
  </si>
  <si>
    <t>Lesson 22 - Fresh Off the Boat</t>
  </si>
  <si>
    <t>Lesson 23 - Master of None</t>
  </si>
  <si>
    <t>Lesson 24 - One Day at a Time</t>
  </si>
  <si>
    <t>Lesson 25 - The Real World</t>
  </si>
  <si>
    <t>Lesson 26 - Dance Moms</t>
  </si>
  <si>
    <t>RN6 - Palmer</t>
  </si>
  <si>
    <t>Lesson 27 - Hoarders</t>
  </si>
  <si>
    <t>Lesson 28 - Queer Eye</t>
  </si>
  <si>
    <t>RN7 - Pappacharissi &amp; Fernback</t>
  </si>
  <si>
    <t>Points Possible = 120</t>
  </si>
  <si>
    <t>Points Possible = 75</t>
  </si>
  <si>
    <t>Points Possible = 100</t>
  </si>
  <si>
    <t>DO NOT ADD TO THIS SECTION - IT IS SET UP TO AUTOMATICALLY CALCULATE YOUR SCORES AS YOU ENTER NEW INFORMATION IN THE SECTIONS ABOVE</t>
  </si>
  <si>
    <t>Total Points Earned</t>
  </si>
  <si>
    <t>Percentage Calculation</t>
  </si>
  <si>
    <t>Attendance</t>
  </si>
  <si>
    <t>Screening Quizzes</t>
  </si>
  <si>
    <t>Final Project</t>
  </si>
  <si>
    <t>Final Percentaged Total</t>
  </si>
  <si>
    <t>Final Grade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</si>
</sst>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8">
    <font>
      <sz val="10.0"/>
      <color rgb="FF000000"/>
      <name val="Arial"/>
    </font>
    <font>
      <b/>
      <sz val="16.0"/>
      <color theme="1"/>
      <name val="Times New Roman"/>
    </font>
    <font>
      <sz val="16.0"/>
      <color theme="1"/>
      <name val="Times New Roman"/>
    </font>
    <font>
      <b/>
      <sz val="12.0"/>
      <color theme="1"/>
      <name val="&quot;Times New Roman&quot;"/>
    </font>
    <font>
      <color theme="1"/>
      <name val="Arial"/>
    </font>
    <font>
      <sz val="12.0"/>
      <color theme="1"/>
      <name val="&quot;Times New Roman&quot;"/>
    </font>
    <font>
      <sz val="20.0"/>
      <color theme="1"/>
      <name val="Times New Roman"/>
    </font>
    <font/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000000"/>
        <bgColor rgb="FF000000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EA9999"/>
        <bgColor rgb="FFEA9999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1" fillId="3" fontId="1" numFmtId="0" xfId="0" applyAlignment="1" applyBorder="1" applyFill="1" applyFont="1">
      <alignment horizontal="center" readingOrder="0" shrinkToFit="0" wrapText="1"/>
    </xf>
    <xf borderId="1" fillId="4" fontId="1" numFmtId="0" xfId="0" applyAlignment="1" applyBorder="1" applyFill="1" applyFont="1">
      <alignment horizontal="center" readingOrder="0" shrinkToFit="0" wrapText="1"/>
    </xf>
    <xf borderId="1" fillId="5" fontId="1" numFmtId="0" xfId="0" applyAlignment="1" applyBorder="1" applyFill="1" applyFont="1">
      <alignment horizontal="center" readingOrder="0" shrinkToFit="0" wrapText="1"/>
    </xf>
    <xf borderId="1" fillId="4" fontId="2" numFmtId="0" xfId="0" applyBorder="1" applyFont="1"/>
    <xf borderId="1" fillId="6" fontId="1" numFmtId="0" xfId="0" applyAlignment="1" applyBorder="1" applyFill="1" applyFont="1">
      <alignment horizontal="center" shrinkToFit="0" wrapText="1"/>
    </xf>
    <xf borderId="0" fillId="7" fontId="3" numFmtId="0" xfId="0" applyAlignment="1" applyFill="1" applyFont="1">
      <alignment horizontal="center" shrinkToFit="0" wrapText="1"/>
    </xf>
    <xf borderId="1" fillId="7" fontId="3" numFmtId="0" xfId="0" applyAlignment="1" applyBorder="1" applyFont="1">
      <alignment horizontal="center" shrinkToFit="0" wrapText="1"/>
    </xf>
    <xf borderId="0" fillId="4" fontId="4" numFmtId="0" xfId="0" applyFont="1"/>
    <xf borderId="0" fillId="2" fontId="2" numFmtId="0" xfId="0" applyFont="1"/>
    <xf borderId="1" fillId="2" fontId="2" numFmtId="0" xfId="0" applyAlignment="1" applyBorder="1" applyFont="1">
      <alignment shrinkToFit="0" wrapText="1"/>
    </xf>
    <xf borderId="1" fillId="0" fontId="2" numFmtId="164" xfId="0" applyAlignment="1" applyBorder="1" applyFont="1" applyNumberFormat="1">
      <alignment readingOrder="0"/>
    </xf>
    <xf borderId="1" fillId="0" fontId="2" numFmtId="0" xfId="0" applyAlignment="1" applyBorder="1" applyFont="1">
      <alignment readingOrder="0"/>
    </xf>
    <xf borderId="1" fillId="0" fontId="2" numFmtId="0" xfId="0" applyBorder="1" applyFont="1"/>
    <xf borderId="0" fillId="4" fontId="2" numFmtId="0" xfId="0" applyFont="1"/>
    <xf borderId="1" fillId="7" fontId="4" numFmtId="0" xfId="0" applyBorder="1" applyFont="1"/>
    <xf borderId="1" fillId="7" fontId="5" numFmtId="0" xfId="0" applyAlignment="1" applyBorder="1" applyFont="1">
      <alignment horizontal="right" shrinkToFit="0" wrapText="1"/>
    </xf>
    <xf borderId="1" fillId="7" fontId="4" numFmtId="0" xfId="0" applyBorder="1" applyFont="1"/>
    <xf borderId="1" fillId="7" fontId="5" numFmtId="0" xfId="0" applyAlignment="1" applyBorder="1" applyFont="1">
      <alignment horizontal="right" shrinkToFit="0" wrapText="1"/>
    </xf>
    <xf borderId="1" fillId="7" fontId="4" numFmtId="0" xfId="0" applyAlignment="1" applyBorder="1" applyFont="1">
      <alignment readingOrder="0"/>
    </xf>
    <xf borderId="0" fillId="0" fontId="2" numFmtId="0" xfId="0" applyFont="1"/>
    <xf borderId="0" fillId="8" fontId="2" numFmtId="0" xfId="0" applyFill="1" applyFont="1"/>
    <xf borderId="1" fillId="0" fontId="2" numFmtId="0" xfId="0" applyAlignment="1" applyBorder="1" applyFont="1">
      <alignment readingOrder="0" shrinkToFit="0" wrapText="1"/>
    </xf>
    <xf borderId="2" fillId="9" fontId="6" numFmtId="0" xfId="0" applyAlignment="1" applyBorder="1" applyFill="1" applyFont="1">
      <alignment horizontal="center" readingOrder="0" shrinkToFit="0" vertical="center" wrapText="1"/>
    </xf>
    <xf borderId="3" fillId="0" fontId="7" numFmtId="0" xfId="0" applyBorder="1" applyFont="1"/>
    <xf borderId="4" fillId="0" fontId="7" numFmtId="0" xfId="0" applyBorder="1" applyFont="1"/>
    <xf borderId="0" fillId="10" fontId="5" numFmtId="0" xfId="0" applyAlignment="1" applyFill="1" applyFont="1">
      <alignment shrinkToFit="0" vertical="bottom" wrapText="1"/>
    </xf>
    <xf borderId="1" fillId="10" fontId="2" numFmtId="0" xfId="0" applyAlignment="1" applyBorder="1" applyFont="1">
      <alignment readingOrder="0" shrinkToFit="0" wrapText="1"/>
    </xf>
    <xf borderId="0" fillId="10" fontId="2" numFmtId="0" xfId="0" applyFont="1"/>
    <xf borderId="1" fillId="10" fontId="2" numFmtId="0" xfId="0" applyAlignment="1" applyBorder="1" applyFont="1">
      <alignment readingOrder="0" shrinkToFit="0" vertical="bottom" wrapText="1"/>
    </xf>
    <xf borderId="1" fillId="10" fontId="2" numFmtId="0" xfId="0" applyBorder="1" applyFont="1"/>
    <xf borderId="1" fillId="10" fontId="2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65.14"/>
    <col customWidth="1" min="2" max="2" width="18.0"/>
    <col customWidth="1" min="3" max="3" width="17.43"/>
    <col customWidth="1" min="4" max="4" width="17.14"/>
    <col customWidth="1" min="5" max="5" width="2.29"/>
    <col customWidth="1" min="8" max="8" width="2.29"/>
    <col customWidth="1" min="9" max="9" width="41.86"/>
    <col customWidth="1" min="12" max="12" width="2.43"/>
    <col customWidth="1" min="15" max="15" width="16.57"/>
    <col customWidth="1" min="19" max="19" width="3.4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3"/>
      <c r="F1" s="4" t="s">
        <v>4</v>
      </c>
      <c r="G1" s="4" t="s">
        <v>5</v>
      </c>
      <c r="H1" s="5"/>
      <c r="I1" s="6" t="s">
        <v>6</v>
      </c>
      <c r="J1" s="6" t="s">
        <v>7</v>
      </c>
      <c r="K1" s="6" t="s">
        <v>8</v>
      </c>
      <c r="L1" s="5"/>
      <c r="M1" s="7" t="s">
        <v>9</v>
      </c>
      <c r="N1" s="8" t="s">
        <v>10</v>
      </c>
      <c r="O1" s="8" t="s">
        <v>11</v>
      </c>
      <c r="P1" s="8" t="s">
        <v>12</v>
      </c>
      <c r="Q1" s="8" t="s">
        <v>13</v>
      </c>
      <c r="R1" s="8" t="s">
        <v>14</v>
      </c>
      <c r="S1" s="9"/>
      <c r="T1" s="10"/>
      <c r="U1" s="10"/>
      <c r="V1" s="10"/>
      <c r="W1" s="10"/>
      <c r="X1" s="10"/>
      <c r="Y1" s="10"/>
      <c r="Z1" s="10"/>
    </row>
    <row r="2" ht="30.75" customHeight="1">
      <c r="A2" s="11" t="s">
        <v>15</v>
      </c>
      <c r="B2" s="12">
        <v>44572.0</v>
      </c>
      <c r="C2" s="13">
        <v>4.0</v>
      </c>
      <c r="D2" s="13"/>
      <c r="E2" s="5"/>
      <c r="F2" s="14"/>
      <c r="G2" s="14"/>
      <c r="H2" s="5"/>
      <c r="I2" s="14"/>
      <c r="J2" s="14"/>
      <c r="K2" s="14"/>
      <c r="L2" s="15"/>
      <c r="M2" s="16"/>
      <c r="N2" s="17">
        <v>100.0</v>
      </c>
      <c r="O2" s="18"/>
      <c r="P2" s="19">
        <v>50.0</v>
      </c>
      <c r="Q2" s="20"/>
      <c r="R2" s="19">
        <f>SUM(O2,Q2)</f>
        <v>0</v>
      </c>
      <c r="S2" s="9"/>
      <c r="T2" s="21"/>
      <c r="U2" s="21"/>
      <c r="V2" s="21"/>
      <c r="W2" s="21"/>
      <c r="X2" s="21"/>
      <c r="Y2" s="21"/>
      <c r="Z2" s="21"/>
    </row>
    <row r="3" ht="30.75" customHeight="1">
      <c r="A3" s="11" t="s">
        <v>16</v>
      </c>
      <c r="B3" s="12">
        <v>44574.0</v>
      </c>
      <c r="C3" s="13">
        <v>8.0</v>
      </c>
      <c r="D3" s="13"/>
      <c r="E3" s="5"/>
      <c r="F3" s="14"/>
      <c r="G3" s="14"/>
      <c r="H3" s="5"/>
      <c r="I3" s="14"/>
      <c r="J3" s="14"/>
      <c r="K3" s="14"/>
      <c r="L3" s="15"/>
      <c r="M3" s="9"/>
      <c r="N3" s="9"/>
      <c r="O3" s="9"/>
      <c r="P3" s="9"/>
      <c r="Q3" s="9"/>
      <c r="R3" s="9"/>
      <c r="S3" s="9"/>
      <c r="T3" s="21"/>
      <c r="U3" s="21"/>
      <c r="V3" s="21"/>
      <c r="W3" s="21"/>
      <c r="X3" s="21"/>
      <c r="Y3" s="21"/>
      <c r="Z3" s="21"/>
    </row>
    <row r="4" ht="30.75" customHeight="1">
      <c r="A4" s="11" t="s">
        <v>17</v>
      </c>
      <c r="B4" s="12">
        <v>44579.0</v>
      </c>
      <c r="C4" s="13">
        <v>4.0</v>
      </c>
      <c r="D4" s="13"/>
      <c r="E4" s="5"/>
      <c r="F4" s="14"/>
      <c r="G4" s="14"/>
      <c r="H4" s="5"/>
      <c r="I4" s="14"/>
      <c r="J4" s="14"/>
      <c r="K4" s="14"/>
      <c r="L4" s="15"/>
      <c r="M4" s="22"/>
      <c r="N4" s="22"/>
      <c r="O4" s="22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30.75" customHeight="1">
      <c r="A5" s="11" t="s">
        <v>18</v>
      </c>
      <c r="B5" s="12">
        <v>44581.0</v>
      </c>
      <c r="C5" s="13">
        <v>4.0</v>
      </c>
      <c r="D5" s="13"/>
      <c r="E5" s="5"/>
      <c r="F5" s="14"/>
      <c r="G5" s="14"/>
      <c r="H5" s="5"/>
      <c r="I5" s="14"/>
      <c r="J5" s="14"/>
      <c r="K5" s="14"/>
      <c r="L5" s="15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30.75" customHeight="1">
      <c r="A6" s="11" t="s">
        <v>19</v>
      </c>
      <c r="B6" s="12">
        <v>44586.0</v>
      </c>
      <c r="C6" s="13">
        <v>4.0</v>
      </c>
      <c r="D6" s="13"/>
      <c r="E6" s="5"/>
      <c r="F6" s="14"/>
      <c r="G6" s="14"/>
      <c r="H6" s="5"/>
      <c r="I6" s="14"/>
      <c r="J6" s="14"/>
      <c r="K6" s="14"/>
      <c r="L6" s="15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30.75" customHeight="1">
      <c r="A7" s="11" t="s">
        <v>20</v>
      </c>
      <c r="B7" s="12">
        <v>44588.0</v>
      </c>
      <c r="C7" s="13">
        <v>4.0</v>
      </c>
      <c r="D7" s="13"/>
      <c r="E7" s="5"/>
      <c r="F7" s="14"/>
      <c r="G7" s="14"/>
      <c r="H7" s="5"/>
      <c r="I7" s="14"/>
      <c r="J7" s="14"/>
      <c r="K7" s="14"/>
      <c r="L7" s="15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30.75" customHeight="1">
      <c r="A8" s="11" t="s">
        <v>21</v>
      </c>
      <c r="B8" s="12">
        <v>44593.0</v>
      </c>
      <c r="C8" s="13">
        <v>4.0</v>
      </c>
      <c r="D8" s="13"/>
      <c r="E8" s="5"/>
      <c r="F8" s="14"/>
      <c r="G8" s="14"/>
      <c r="H8" s="5"/>
      <c r="I8" s="13" t="s">
        <v>22</v>
      </c>
      <c r="J8" s="13">
        <v>25.0</v>
      </c>
      <c r="K8" s="13"/>
      <c r="L8" s="15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30.75" customHeight="1">
      <c r="A9" s="11" t="s">
        <v>23</v>
      </c>
      <c r="B9" s="12">
        <v>44595.0</v>
      </c>
      <c r="C9" s="13">
        <v>4.0</v>
      </c>
      <c r="D9" s="13"/>
      <c r="E9" s="5"/>
      <c r="F9" s="13">
        <v>5.0</v>
      </c>
      <c r="G9" s="13"/>
      <c r="H9" s="5"/>
      <c r="I9" s="14"/>
      <c r="J9" s="14"/>
      <c r="K9" s="14"/>
      <c r="L9" s="15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30.75" customHeight="1">
      <c r="A10" s="11" t="s">
        <v>24</v>
      </c>
      <c r="B10" s="12">
        <v>44600.0</v>
      </c>
      <c r="C10" s="13">
        <v>4.0</v>
      </c>
      <c r="D10" s="13"/>
      <c r="E10" s="5"/>
      <c r="F10" s="13"/>
      <c r="G10" s="13"/>
      <c r="H10" s="5"/>
      <c r="I10" s="14"/>
      <c r="J10" s="14"/>
      <c r="K10" s="14"/>
      <c r="L10" s="15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30.75" customHeight="1">
      <c r="A11" s="11" t="s">
        <v>25</v>
      </c>
      <c r="B11" s="12">
        <v>44602.0</v>
      </c>
      <c r="C11" s="13">
        <v>4.0</v>
      </c>
      <c r="D11" s="13"/>
      <c r="E11" s="5"/>
      <c r="F11" s="14"/>
      <c r="G11" s="14"/>
      <c r="H11" s="5"/>
      <c r="I11" s="14"/>
      <c r="J11" s="14"/>
      <c r="K11" s="14"/>
      <c r="L11" s="1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30.75" customHeight="1">
      <c r="A12" s="11" t="s">
        <v>26</v>
      </c>
      <c r="B12" s="12">
        <v>44607.0</v>
      </c>
      <c r="C12" s="13">
        <v>4.0</v>
      </c>
      <c r="D12" s="13"/>
      <c r="E12" s="5"/>
      <c r="F12" s="14"/>
      <c r="G12" s="14"/>
      <c r="H12" s="5"/>
      <c r="I12" s="14"/>
      <c r="J12" s="14"/>
      <c r="K12" s="14"/>
      <c r="L12" s="15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30.75" customHeight="1">
      <c r="A13" s="11" t="s">
        <v>27</v>
      </c>
      <c r="B13" s="12">
        <v>44609.0</v>
      </c>
      <c r="C13" s="13">
        <v>4.0</v>
      </c>
      <c r="D13" s="13"/>
      <c r="E13" s="5"/>
      <c r="F13" s="13">
        <v>5.0</v>
      </c>
      <c r="G13" s="13"/>
      <c r="H13" s="5"/>
      <c r="I13" s="14"/>
      <c r="J13" s="14"/>
      <c r="K13" s="14"/>
      <c r="L13" s="1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30.75" customHeight="1">
      <c r="A14" s="11" t="s">
        <v>28</v>
      </c>
      <c r="B14" s="12">
        <v>44614.0</v>
      </c>
      <c r="C14" s="13">
        <v>4.0</v>
      </c>
      <c r="D14" s="13"/>
      <c r="E14" s="5"/>
      <c r="F14" s="13">
        <v>5.0</v>
      </c>
      <c r="G14" s="13"/>
      <c r="H14" s="5"/>
      <c r="I14" s="13" t="s">
        <v>29</v>
      </c>
      <c r="J14" s="13">
        <v>25.0</v>
      </c>
      <c r="K14" s="13"/>
      <c r="L14" s="1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30.75" customHeight="1">
      <c r="A15" s="11" t="s">
        <v>30</v>
      </c>
      <c r="B15" s="12">
        <v>44616.0</v>
      </c>
      <c r="C15" s="13">
        <v>4.0</v>
      </c>
      <c r="D15" s="13"/>
      <c r="E15" s="5"/>
      <c r="F15" s="14"/>
      <c r="G15" s="14"/>
      <c r="H15" s="5"/>
      <c r="I15" s="13" t="s">
        <v>31</v>
      </c>
      <c r="J15" s="13">
        <v>25.0</v>
      </c>
      <c r="K15" s="14"/>
      <c r="L15" s="15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30.75" customHeight="1">
      <c r="A16" s="11" t="s">
        <v>32</v>
      </c>
      <c r="B16" s="12">
        <v>44628.0</v>
      </c>
      <c r="C16" s="13">
        <v>4.0</v>
      </c>
      <c r="D16" s="13"/>
      <c r="E16" s="5"/>
      <c r="F16" s="13">
        <v>5.0</v>
      </c>
      <c r="G16" s="13"/>
      <c r="H16" s="5"/>
      <c r="I16" s="14"/>
      <c r="J16" s="14"/>
      <c r="K16" s="14"/>
      <c r="L16" s="1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30.75" customHeight="1">
      <c r="A17" s="11" t="s">
        <v>33</v>
      </c>
      <c r="B17" s="12">
        <v>44630.0</v>
      </c>
      <c r="C17" s="13">
        <v>4.0</v>
      </c>
      <c r="D17" s="13"/>
      <c r="E17" s="5"/>
      <c r="F17" s="14"/>
      <c r="G17" s="14"/>
      <c r="H17" s="5"/>
      <c r="I17" s="14"/>
      <c r="J17" s="14"/>
      <c r="K17" s="14"/>
      <c r="L17" s="15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30.75" customHeight="1">
      <c r="A18" s="11" t="s">
        <v>34</v>
      </c>
      <c r="B18" s="12">
        <v>44635.0</v>
      </c>
      <c r="C18" s="13">
        <v>4.0</v>
      </c>
      <c r="D18" s="13"/>
      <c r="E18" s="5"/>
      <c r="F18" s="14"/>
      <c r="G18" s="14"/>
      <c r="H18" s="5"/>
      <c r="I18" s="14"/>
      <c r="J18" s="14"/>
      <c r="K18" s="14"/>
      <c r="L18" s="15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30.75" customHeight="1">
      <c r="A19" s="11" t="s">
        <v>35</v>
      </c>
      <c r="B19" s="12">
        <v>44637.0</v>
      </c>
      <c r="C19" s="13">
        <v>4.0</v>
      </c>
      <c r="D19" s="13"/>
      <c r="E19" s="5"/>
      <c r="F19" s="13">
        <v>10.0</v>
      </c>
      <c r="G19" s="13"/>
      <c r="H19" s="5"/>
      <c r="I19" s="13" t="s">
        <v>36</v>
      </c>
      <c r="J19" s="13">
        <v>25.0</v>
      </c>
      <c r="K19" s="13"/>
      <c r="L19" s="15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30.75" customHeight="1">
      <c r="A20" s="11" t="s">
        <v>37</v>
      </c>
      <c r="B20" s="12">
        <v>44642.0</v>
      </c>
      <c r="C20" s="13">
        <v>4.0</v>
      </c>
      <c r="D20" s="13"/>
      <c r="E20" s="5"/>
      <c r="F20" s="13">
        <v>10.0</v>
      </c>
      <c r="G20" s="13"/>
      <c r="H20" s="5"/>
      <c r="I20" s="13" t="s">
        <v>38</v>
      </c>
      <c r="J20" s="13">
        <v>25.0</v>
      </c>
      <c r="K20" s="13"/>
      <c r="L20" s="15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30.75" customHeight="1">
      <c r="A21" s="11" t="s">
        <v>39</v>
      </c>
      <c r="B21" s="12">
        <v>44644.0</v>
      </c>
      <c r="C21" s="13">
        <v>8.0</v>
      </c>
      <c r="D21" s="13"/>
      <c r="E21" s="5"/>
      <c r="F21" s="14"/>
      <c r="G21" s="14"/>
      <c r="H21" s="5"/>
      <c r="I21" s="14"/>
      <c r="J21" s="14"/>
      <c r="K21" s="14"/>
      <c r="L21" s="15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30.75" customHeight="1">
      <c r="A22" s="11" t="s">
        <v>40</v>
      </c>
      <c r="B22" s="12">
        <v>44649.0</v>
      </c>
      <c r="C22" s="13">
        <v>4.0</v>
      </c>
      <c r="D22" s="13"/>
      <c r="E22" s="5"/>
      <c r="F22" s="14"/>
      <c r="G22" s="14"/>
      <c r="H22" s="5"/>
      <c r="I22" s="14"/>
      <c r="J22" s="14"/>
      <c r="K22" s="14"/>
      <c r="L22" s="15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30.75" customHeight="1">
      <c r="A23" s="11" t="s">
        <v>41</v>
      </c>
      <c r="B23" s="12">
        <v>44651.0</v>
      </c>
      <c r="C23" s="13">
        <v>4.0</v>
      </c>
      <c r="D23" s="13"/>
      <c r="E23" s="5"/>
      <c r="F23" s="14"/>
      <c r="G23" s="14"/>
      <c r="H23" s="5"/>
      <c r="I23" s="14"/>
      <c r="J23" s="14"/>
      <c r="K23" s="14"/>
      <c r="L23" s="15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30.75" customHeight="1">
      <c r="A24" s="11" t="s">
        <v>42</v>
      </c>
      <c r="B24" s="12">
        <v>44656.0</v>
      </c>
      <c r="C24" s="13">
        <v>4.0</v>
      </c>
      <c r="D24" s="13"/>
      <c r="E24" s="5"/>
      <c r="F24" s="14"/>
      <c r="G24" s="14"/>
      <c r="H24" s="5"/>
      <c r="I24" s="14"/>
      <c r="J24" s="14"/>
      <c r="K24" s="14"/>
      <c r="L24" s="15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30.75" customHeight="1">
      <c r="A25" s="11" t="s">
        <v>43</v>
      </c>
      <c r="B25" s="12">
        <v>44658.0</v>
      </c>
      <c r="C25" s="13">
        <v>4.0</v>
      </c>
      <c r="D25" s="13"/>
      <c r="E25" s="5"/>
      <c r="F25" s="14"/>
      <c r="G25" s="14"/>
      <c r="H25" s="5"/>
      <c r="I25" s="14"/>
      <c r="J25" s="14"/>
      <c r="K25" s="14"/>
      <c r="L25" s="15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30.75" customHeight="1">
      <c r="A26" s="11" t="s">
        <v>44</v>
      </c>
      <c r="B26" s="12">
        <v>44663.0</v>
      </c>
      <c r="C26" s="13">
        <v>4.0</v>
      </c>
      <c r="D26" s="13"/>
      <c r="E26" s="5"/>
      <c r="F26" s="13">
        <v>5.0</v>
      </c>
      <c r="G26" s="14"/>
      <c r="H26" s="5"/>
      <c r="I26" s="14"/>
      <c r="J26" s="14"/>
      <c r="K26" s="14"/>
      <c r="L26" s="15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30.75" customHeight="1">
      <c r="A27" s="11" t="s">
        <v>45</v>
      </c>
      <c r="B27" s="12">
        <v>44665.0</v>
      </c>
      <c r="C27" s="13">
        <v>4.0</v>
      </c>
      <c r="D27" s="13"/>
      <c r="E27" s="5"/>
      <c r="F27" s="13">
        <v>10.0</v>
      </c>
      <c r="G27" s="13"/>
      <c r="H27" s="5"/>
      <c r="I27" s="13" t="s">
        <v>46</v>
      </c>
      <c r="J27" s="13">
        <v>25.0</v>
      </c>
      <c r="K27" s="13"/>
      <c r="L27" s="15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30.75" customHeight="1">
      <c r="A28" s="11" t="s">
        <v>47</v>
      </c>
      <c r="B28" s="12">
        <v>44670.0</v>
      </c>
      <c r="C28" s="13">
        <v>4.0</v>
      </c>
      <c r="D28" s="13"/>
      <c r="E28" s="5"/>
      <c r="F28" s="13">
        <v>10.0</v>
      </c>
      <c r="G28" s="13"/>
      <c r="H28" s="5"/>
      <c r="I28" s="14"/>
      <c r="J28" s="14"/>
      <c r="K28" s="14"/>
      <c r="L28" s="15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30.75" customHeight="1">
      <c r="A29" s="11" t="s">
        <v>48</v>
      </c>
      <c r="B29" s="12">
        <v>44672.0</v>
      </c>
      <c r="C29" s="13">
        <v>4.0</v>
      </c>
      <c r="D29" s="13"/>
      <c r="E29" s="5"/>
      <c r="F29" s="13">
        <v>10.0</v>
      </c>
      <c r="G29" s="13"/>
      <c r="H29" s="5"/>
      <c r="I29" s="13" t="s">
        <v>49</v>
      </c>
      <c r="J29" s="13">
        <v>25.0</v>
      </c>
      <c r="K29" s="13"/>
      <c r="L29" s="15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>
      <c r="A30" s="14"/>
      <c r="B30" s="14"/>
      <c r="C30" s="23" t="s">
        <v>50</v>
      </c>
      <c r="D30" s="14">
        <f>SUM(D2:D29)</f>
        <v>0</v>
      </c>
      <c r="E30" s="5"/>
      <c r="F30" s="23" t="s">
        <v>51</v>
      </c>
      <c r="G30" s="14">
        <f>SUM(G9,G13,G14,G16,G19,G20,G26,G27,G28,G29)</f>
        <v>0</v>
      </c>
      <c r="H30" s="5"/>
      <c r="I30" s="14"/>
      <c r="J30" s="23" t="s">
        <v>52</v>
      </c>
      <c r="K30" s="14">
        <f>SUM(K8,K14,K15,K19,K20,K27,K29)</f>
        <v>0</v>
      </c>
      <c r="L30" s="15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>
      <c r="A32" s="21"/>
      <c r="B32" s="24" t="s">
        <v>53</v>
      </c>
      <c r="C32" s="25"/>
      <c r="D32" s="25"/>
      <c r="E32" s="25"/>
      <c r="F32" s="25"/>
      <c r="G32" s="26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>
      <c r="A33" s="27"/>
      <c r="B33" s="28" t="s">
        <v>54</v>
      </c>
      <c r="C33" s="28" t="s">
        <v>55</v>
      </c>
      <c r="D33" s="29"/>
      <c r="E33" s="29"/>
      <c r="F33" s="29"/>
      <c r="G33" s="29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>
      <c r="A34" s="30" t="s">
        <v>56</v>
      </c>
      <c r="B34" s="31">
        <f>D30</f>
        <v>0</v>
      </c>
      <c r="C34" s="31">
        <f>(B34/120)*0.15</f>
        <v>0</v>
      </c>
      <c r="D34" s="29"/>
      <c r="E34" s="29"/>
      <c r="F34" s="29"/>
      <c r="G34" s="29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>
      <c r="A35" s="30" t="s">
        <v>57</v>
      </c>
      <c r="B35" s="31">
        <f>G30</f>
        <v>0</v>
      </c>
      <c r="C35" s="31">
        <f>(B35/75)*0.2</f>
        <v>0</v>
      </c>
      <c r="D35" s="29"/>
      <c r="E35" s="29"/>
      <c r="F35" s="29"/>
      <c r="G35" s="29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>
      <c r="A36" s="32" t="s">
        <v>6</v>
      </c>
      <c r="B36" s="31">
        <f>K30</f>
        <v>0</v>
      </c>
      <c r="C36" s="31">
        <f>(B36/100)*0.35</f>
        <v>0</v>
      </c>
      <c r="D36" s="29"/>
      <c r="E36" s="29"/>
      <c r="F36" s="29"/>
      <c r="G36" s="29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>
      <c r="A37" s="32" t="s">
        <v>58</v>
      </c>
      <c r="B37" s="31">
        <f>R2</f>
        <v>0</v>
      </c>
      <c r="C37" s="31">
        <f>(B37/150)*0.3</f>
        <v>0</v>
      </c>
      <c r="D37" s="29"/>
      <c r="E37" s="29"/>
      <c r="F37" s="29"/>
      <c r="G37" s="29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>
      <c r="A38" s="29"/>
      <c r="B38" s="29"/>
      <c r="C38" s="29"/>
      <c r="D38" s="29"/>
      <c r="E38" s="29"/>
      <c r="F38" s="29"/>
      <c r="G38" s="29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>
      <c r="A39" s="29"/>
      <c r="B39" s="29"/>
      <c r="C39" s="29"/>
      <c r="D39" s="29"/>
      <c r="E39" s="29"/>
      <c r="F39" s="29"/>
      <c r="G39" s="2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>
      <c r="A40" s="32" t="s">
        <v>59</v>
      </c>
      <c r="B40" s="29"/>
      <c r="C40" s="31">
        <f>SUM(C34:C37)</f>
        <v>0</v>
      </c>
      <c r="D40" s="29"/>
      <c r="E40" s="29"/>
      <c r="F40" s="29"/>
      <c r="G40" s="29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>
      <c r="A41" s="32" t="s">
        <v>60</v>
      </c>
      <c r="B41" s="29"/>
      <c r="C41" s="31">
        <f>C40*100</f>
        <v>0</v>
      </c>
      <c r="D41" s="29"/>
      <c r="E41" s="29"/>
      <c r="F41" s="29"/>
      <c r="G41" s="29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1">
    <mergeCell ref="B32:G32"/>
  </mergeCells>
  <drawing r:id="rId1"/>
</worksheet>
</file>